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tabRatio="897"/>
  </bookViews>
  <sheets>
    <sheet name="Куватская СОШ" sheetId="41" r:id="rId1"/>
  </sheets>
  <definedNames>
    <definedName name="_xlnm.Print_Area" localSheetId="0">'Куватская СОШ'!$A$1:$I$112</definedName>
  </definedNames>
  <calcPr calcId="125725"/>
</workbook>
</file>

<file path=xl/calcChain.xml><?xml version="1.0" encoding="utf-8"?>
<calcChain xmlns="http://schemas.openxmlformats.org/spreadsheetml/2006/main">
  <c r="G81" i="41"/>
  <c r="I95"/>
  <c r="H95"/>
  <c r="G95"/>
  <c r="I92"/>
  <c r="H92"/>
  <c r="G92"/>
  <c r="I91"/>
  <c r="H91"/>
  <c r="G91"/>
  <c r="I81"/>
  <c r="H81"/>
  <c r="I78"/>
  <c r="H78"/>
  <c r="G78"/>
  <c r="I77"/>
  <c r="H77"/>
  <c r="G77"/>
  <c r="I74"/>
  <c r="H74"/>
  <c r="G74"/>
  <c r="I71"/>
  <c r="H71"/>
  <c r="G71"/>
  <c r="I68"/>
  <c r="H68"/>
  <c r="G68"/>
  <c r="I64"/>
  <c r="H64"/>
  <c r="G64"/>
  <c r="I61"/>
  <c r="H61"/>
  <c r="G61"/>
  <c r="I60"/>
  <c r="H60"/>
  <c r="G60"/>
  <c r="I59"/>
  <c r="H59"/>
  <c r="G59"/>
  <c r="I56"/>
  <c r="H56"/>
  <c r="G56"/>
  <c r="I55"/>
  <c r="H55"/>
  <c r="G55"/>
  <c r="I54"/>
  <c r="H54"/>
  <c r="G54"/>
  <c r="I53"/>
  <c r="H53"/>
  <c r="G53"/>
  <c r="I50"/>
  <c r="H50"/>
  <c r="G50"/>
  <c r="I45"/>
  <c r="H45"/>
  <c r="G45"/>
  <c r="I44"/>
  <c r="H44"/>
  <c r="G44"/>
  <c r="I43"/>
  <c r="H43"/>
  <c r="G43"/>
  <c r="I41"/>
  <c r="H41"/>
  <c r="G41"/>
  <c r="I39"/>
  <c r="H39"/>
  <c r="G39"/>
  <c r="I38"/>
  <c r="H38"/>
  <c r="G38"/>
  <c r="I35"/>
  <c r="H35"/>
  <c r="G35"/>
  <c r="I34"/>
  <c r="H34"/>
  <c r="G34"/>
  <c r="I33"/>
  <c r="H33"/>
  <c r="G33"/>
  <c r="I32"/>
  <c r="H32"/>
  <c r="G32"/>
  <c r="I29"/>
  <c r="H29"/>
  <c r="G29"/>
  <c r="I26"/>
  <c r="H26"/>
  <c r="G26"/>
  <c r="I25"/>
  <c r="H25"/>
  <c r="G25"/>
  <c r="I24"/>
  <c r="H24"/>
  <c r="G24"/>
  <c r="I23"/>
  <c r="I98" s="1"/>
  <c r="H23"/>
  <c r="H98" s="1"/>
  <c r="G23"/>
  <c r="G98" s="1"/>
</calcChain>
</file>

<file path=xl/sharedStrings.xml><?xml version="1.0" encoding="utf-8"?>
<sst xmlns="http://schemas.openxmlformats.org/spreadsheetml/2006/main" count="393" uniqueCount="140">
  <si>
    <t>2</t>
  </si>
  <si>
    <t>3</t>
  </si>
  <si>
    <t>4</t>
  </si>
  <si>
    <t>6</t>
  </si>
  <si>
    <t>7</t>
  </si>
  <si>
    <t>5</t>
  </si>
  <si>
    <t>1</t>
  </si>
  <si>
    <t>КОСГУ</t>
  </si>
  <si>
    <t>Наименование показателя</t>
  </si>
  <si>
    <t>211</t>
  </si>
  <si>
    <t>213</t>
  </si>
  <si>
    <t>Начисления на выплаты по оплате труда</t>
  </si>
  <si>
    <t>212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</si>
  <si>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</si>
  <si>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</si>
  <si>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</si>
  <si>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</si>
  <si>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</si>
  <si>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</si>
  <si>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ГЛАВНЫЙ БУХГАЛТЕР:</t>
  </si>
  <si>
    <t xml:space="preserve"> (подпись)</t>
  </si>
  <si>
    <t>(расшифровка подписи)</t>
  </si>
  <si>
    <t>КОДЫ</t>
  </si>
  <si>
    <t>Дата</t>
  </si>
  <si>
    <t>по ОКПО</t>
  </si>
  <si>
    <t>целевой статьи</t>
  </si>
  <si>
    <t>вида расходов</t>
  </si>
  <si>
    <t>200</t>
  </si>
  <si>
    <t>Оплата труда и начисления на оплату труда</t>
  </si>
  <si>
    <t>210</t>
  </si>
  <si>
    <t>220</t>
  </si>
  <si>
    <t>Поступление нефинансовых активов</t>
  </si>
  <si>
    <t>8</t>
  </si>
  <si>
    <t>9</t>
  </si>
  <si>
    <t>МП.</t>
  </si>
  <si>
    <t>СОГЛАСОВАНО</t>
  </si>
  <si>
    <t>администрации МО "Братский район"</t>
  </si>
  <si>
    <t xml:space="preserve">               </t>
  </si>
  <si>
    <t xml:space="preserve">        (подпись)                      (расшифровка подписи)</t>
  </si>
  <si>
    <t xml:space="preserve">РУКОВОДИТЕЛЬ </t>
  </si>
  <si>
    <t>УТВЕРЖДАЮ</t>
  </si>
  <si>
    <r>
      <t xml:space="preserve">" </t>
    </r>
    <r>
      <rPr>
        <u/>
        <sz val="10"/>
        <rFont val="Times New Roman"/>
        <family val="1"/>
        <charset val="204"/>
      </rPr>
      <t xml:space="preserve">  25  </t>
    </r>
    <r>
      <rPr>
        <sz val="10"/>
        <rFont val="Times New Roman"/>
        <family val="1"/>
        <charset val="204"/>
      </rPr>
      <t xml:space="preserve"> "   </t>
    </r>
    <r>
      <rPr>
        <u/>
        <sz val="10"/>
        <rFont val="Times New Roman"/>
        <family val="1"/>
        <charset val="204"/>
      </rPr>
      <t xml:space="preserve">     декабря     </t>
    </r>
    <r>
      <rPr>
        <sz val="10"/>
        <rFont val="Times New Roman"/>
        <family val="1"/>
        <charset val="204"/>
      </rPr>
      <t xml:space="preserve">  20 </t>
    </r>
    <r>
      <rPr>
        <u/>
        <sz val="10"/>
        <rFont val="Times New Roman"/>
        <family val="1"/>
        <charset val="204"/>
      </rPr>
      <t xml:space="preserve">  13 </t>
    </r>
    <r>
      <rPr>
        <sz val="10"/>
        <rFont val="Times New Roman"/>
        <family val="1"/>
        <charset val="204"/>
      </rPr>
      <t xml:space="preserve"> г.</t>
    </r>
  </si>
  <si>
    <r>
      <t xml:space="preserve">               " </t>
    </r>
    <r>
      <rPr>
        <u/>
        <sz val="10"/>
        <rFont val="Times New Roman"/>
        <family val="1"/>
        <charset val="204"/>
      </rPr>
      <t xml:space="preserve">  25  </t>
    </r>
    <r>
      <rPr>
        <sz val="10"/>
        <rFont val="Times New Roman"/>
        <family val="1"/>
        <charset val="204"/>
      </rPr>
      <t xml:space="preserve"> "   </t>
    </r>
    <r>
      <rPr>
        <u/>
        <sz val="10"/>
        <rFont val="Times New Roman"/>
        <family val="1"/>
        <charset val="204"/>
      </rPr>
      <t xml:space="preserve">     декабря     </t>
    </r>
    <r>
      <rPr>
        <sz val="10"/>
        <rFont val="Times New Roman"/>
        <family val="1"/>
        <charset val="204"/>
      </rPr>
      <t xml:space="preserve">  20 </t>
    </r>
    <r>
      <rPr>
        <u/>
        <sz val="10"/>
        <rFont val="Times New Roman"/>
        <family val="1"/>
        <charset val="204"/>
      </rPr>
      <t xml:space="preserve">  13  </t>
    </r>
    <r>
      <rPr>
        <sz val="10"/>
        <rFont val="Times New Roman"/>
        <family val="1"/>
        <charset val="204"/>
      </rPr>
      <t xml:space="preserve"> г.</t>
    </r>
  </si>
  <si>
    <t>по ОКЕИ</t>
  </si>
  <si>
    <t>БЮДЖЕТНАЯ СМЕТА НА 2014 год</t>
  </si>
  <si>
    <t xml:space="preserve"> И НА ПЛАНОВЫЙ ПЕРИОД 2015 И 2016 ГОДОВ</t>
  </si>
  <si>
    <t>Код по бюджетной классификации Российской Федерации</t>
  </si>
  <si>
    <t>Сумма</t>
  </si>
  <si>
    <t>раздела</t>
  </si>
  <si>
    <t>подраздел</t>
  </si>
  <si>
    <t>на 2014 год</t>
  </si>
  <si>
    <t>на 2015 год</t>
  </si>
  <si>
    <t>на 2016 год</t>
  </si>
  <si>
    <t>Фонд оплаты труда учреждений и взносы по обязательному социальному страхованию</t>
  </si>
  <si>
    <t>111</t>
  </si>
  <si>
    <t>РАСХОДЫ</t>
  </si>
  <si>
    <t>07</t>
  </si>
  <si>
    <t>100</t>
  </si>
  <si>
    <t>Единица измерения:          рублей</t>
  </si>
  <si>
    <t>Иные выплаты персоналу учреждений, за исключением фонда оплаты труда</t>
  </si>
  <si>
    <t>112</t>
  </si>
  <si>
    <t>Прочие выплаты в т.ч.</t>
  </si>
  <si>
    <t xml:space="preserve"> льготный проезд</t>
  </si>
  <si>
    <t>командировочные (суточные)</t>
  </si>
  <si>
    <t>Оплата работ и услуг</t>
  </si>
  <si>
    <t>222</t>
  </si>
  <si>
    <t>Транспортные услуги, в том числе:</t>
  </si>
  <si>
    <t>командировочные (проезд)</t>
  </si>
  <si>
    <t>Прочие работы, услуги в т.ч.</t>
  </si>
  <si>
    <t>226</t>
  </si>
  <si>
    <t>командировочные (найм помещений)</t>
  </si>
  <si>
    <t>Закупка товаров, работ и услуг в сфере информационных технологий</t>
  </si>
  <si>
    <t>242</t>
  </si>
  <si>
    <t>Приобретение  услуг</t>
  </si>
  <si>
    <t>221</t>
  </si>
  <si>
    <t>Арендная плата за пользованием имуществом</t>
  </si>
  <si>
    <t>224</t>
  </si>
  <si>
    <t>225</t>
  </si>
  <si>
    <t>Прочие услуги</t>
  </si>
  <si>
    <t>300</t>
  </si>
  <si>
    <t>310</t>
  </si>
  <si>
    <t>340</t>
  </si>
  <si>
    <t>Закупка товаров, работ и услуг в целях капитального ремонта государственного (муниципального) имущества</t>
  </si>
  <si>
    <t>243</t>
  </si>
  <si>
    <t>Оплата работ, услуг</t>
  </si>
  <si>
    <t>капитальный ремонт</t>
  </si>
  <si>
    <t>244</t>
  </si>
  <si>
    <t>Коммунальные услуги в том числе:</t>
  </si>
  <si>
    <t>223</t>
  </si>
  <si>
    <t>отопление</t>
  </si>
  <si>
    <t>электроэнергия</t>
  </si>
  <si>
    <t>водоснабжение, ГВС, водоотведение, вывоз стоков</t>
  </si>
  <si>
    <t>Работы, услуги по содержанию имущества в том числе:</t>
  </si>
  <si>
    <t>содержание помещений</t>
  </si>
  <si>
    <t>текущий ремонт</t>
  </si>
  <si>
    <t>заработная плата внештатников с начислениями</t>
  </si>
  <si>
    <t>прочие услуги</t>
  </si>
  <si>
    <t xml:space="preserve">Прочие расходы </t>
  </si>
  <si>
    <t>Прочие работы, услуги всего в том числе:</t>
  </si>
  <si>
    <t>290</t>
  </si>
  <si>
    <t>Увеличение стоимости материальных запасов в том числе:</t>
  </si>
  <si>
    <t>питание</t>
  </si>
  <si>
    <t>медикаменты</t>
  </si>
  <si>
    <t>мягкий инвентарь</t>
  </si>
  <si>
    <t>ГСМ</t>
  </si>
  <si>
    <t>запасные части</t>
  </si>
  <si>
    <t>дрова, уголь</t>
  </si>
  <si>
    <t>хозяйственные расходы, канцелярские товары</t>
  </si>
  <si>
    <t>строительные материалы</t>
  </si>
  <si>
    <t>учебные расходы (субвенция)</t>
  </si>
  <si>
    <t>ИТОГО:</t>
  </si>
  <si>
    <t>Уплата налогов, сборов и иных платежей</t>
  </si>
  <si>
    <t>851</t>
  </si>
  <si>
    <t>прочие расходы</t>
  </si>
  <si>
    <t>Уплата налога на имущество организаций и земельного налога</t>
  </si>
  <si>
    <t>Уплата прочих налогов, сборов и иных платежей</t>
  </si>
  <si>
    <t>850</t>
  </si>
  <si>
    <t>852</t>
  </si>
  <si>
    <t>местный бюджет</t>
  </si>
  <si>
    <t>Заработная плата в том числе:</t>
  </si>
  <si>
    <t>субвенция на образование</t>
  </si>
  <si>
    <t>8820000</t>
  </si>
  <si>
    <t>8820902</t>
  </si>
  <si>
    <t>8822023</t>
  </si>
  <si>
    <t>Услуги по содержанию имущества</t>
  </si>
  <si>
    <t>02</t>
  </si>
  <si>
    <t>Прочая закупка товаров, работ и услуг для обеспечения государственных (муниципальных) нужд</t>
  </si>
  <si>
    <t>Прочие учебные расходы (субвенция)</t>
  </si>
  <si>
    <t>Увеличение стоимости основных средств учебные расходы (субвенция)</t>
  </si>
  <si>
    <t>Увеличение стоимости основных средств (местный бюджет)</t>
  </si>
  <si>
    <t xml:space="preserve">Увеличение стоимости основных средств </t>
  </si>
  <si>
    <t>Прочие расходы (местный бюджет)</t>
  </si>
  <si>
    <r>
      <t xml:space="preserve">Получатель бюджетных средств:     </t>
    </r>
    <r>
      <rPr>
        <b/>
        <sz val="14"/>
        <rFont val="Times New Roman"/>
        <family val="1"/>
        <charset val="204"/>
      </rPr>
      <t xml:space="preserve"> МКОУ "Куватская СОШ"</t>
    </r>
  </si>
  <si>
    <t>Н. А. Лялина</t>
  </si>
  <si>
    <t>Н. М. Часовитин</t>
  </si>
  <si>
    <t>Заведующий отделом образования</t>
  </si>
  <si>
    <t xml:space="preserve">Руководитель аппарата </t>
  </si>
  <si>
    <r>
      <t xml:space="preserve">________________   </t>
    </r>
    <r>
      <rPr>
        <u/>
        <sz val="10"/>
        <rFont val="Times New Roman"/>
        <family val="1"/>
        <charset val="204"/>
      </rPr>
      <t xml:space="preserve">     И. И. Степанова   </t>
    </r>
  </si>
  <si>
    <r>
      <t xml:space="preserve">               ________________   </t>
    </r>
    <r>
      <rPr>
        <u/>
        <sz val="10"/>
        <rFont val="Times New Roman"/>
        <family val="1"/>
        <charset val="204"/>
      </rPr>
      <t xml:space="preserve">   В. Л. Климентьев   </t>
    </r>
  </si>
  <si>
    <t xml:space="preserve">                    (подпись)          (расшифровка подписи)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</si>
</sst>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4" fontId="2" fillId="0" borderId="2" xfId="0" applyNumberFormat="1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vertical="justify"/>
    </xf>
    <xf numFmtId="0" fontId="4" fillId="0" borderId="0" xfId="0" applyFont="1" applyFill="1" applyAlignment="1">
      <alignment vertical="justify"/>
    </xf>
    <xf numFmtId="0" fontId="4" fillId="0" borderId="0" xfId="0" applyFont="1" applyAlignment="1">
      <alignment vertical="justify"/>
    </xf>
    <xf numFmtId="0" fontId="1" fillId="0" borderId="5" xfId="0" applyFont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5" fillId="0" borderId="0" xfId="0" applyFont="1" applyBorder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4" borderId="8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FF"/>
      <color rgb="FFFF99FF"/>
      <color rgb="FF00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12"/>
  <sheetViews>
    <sheetView tabSelected="1" workbookViewId="0">
      <selection activeCell="F8" sqref="F8"/>
    </sheetView>
  </sheetViews>
  <sheetFormatPr defaultColWidth="8.85546875" defaultRowHeight="12.75"/>
  <cols>
    <col min="1" max="1" width="44.28515625" style="1" customWidth="1"/>
    <col min="2" max="2" width="7.42578125" style="1" customWidth="1"/>
    <col min="3" max="3" width="9" style="1" customWidth="1"/>
    <col min="4" max="4" width="8.28515625" style="1" customWidth="1"/>
    <col min="5" max="5" width="8.42578125" style="1" customWidth="1"/>
    <col min="6" max="6" width="7.42578125" style="1" customWidth="1"/>
    <col min="7" max="7" width="9.42578125" style="1" customWidth="1"/>
    <col min="8" max="8" width="9.85546875" style="1" customWidth="1"/>
    <col min="9" max="9" width="10.140625" style="1" customWidth="1"/>
    <col min="10" max="34" width="15.7109375" style="1" customWidth="1"/>
    <col min="35" max="16384" width="8.85546875" style="1"/>
  </cols>
  <sheetData>
    <row r="1" spans="1:9">
      <c r="A1" s="17" t="s">
        <v>35</v>
      </c>
      <c r="F1" s="17" t="s">
        <v>40</v>
      </c>
      <c r="G1" s="17"/>
      <c r="H1" s="17"/>
      <c r="I1" s="17"/>
    </row>
    <row r="2" spans="1:9">
      <c r="A2" s="1" t="s">
        <v>135</v>
      </c>
      <c r="F2" t="s">
        <v>136</v>
      </c>
      <c r="G2"/>
      <c r="H2"/>
      <c r="I2"/>
    </row>
    <row r="3" spans="1:9">
      <c r="A3" s="1" t="s">
        <v>36</v>
      </c>
      <c r="B3" s="1" t="s">
        <v>37</v>
      </c>
      <c r="F3" s="77" t="s">
        <v>36</v>
      </c>
      <c r="G3" s="77"/>
      <c r="H3" s="77"/>
      <c r="I3" s="77"/>
    </row>
    <row r="4" spans="1:9">
      <c r="A4" s="2" t="s">
        <v>137</v>
      </c>
      <c r="E4" s="2" t="s">
        <v>138</v>
      </c>
    </row>
    <row r="5" spans="1:9">
      <c r="A5" s="20" t="s">
        <v>38</v>
      </c>
      <c r="C5" s="3"/>
      <c r="E5" s="20" t="s">
        <v>139</v>
      </c>
      <c r="F5" s="3"/>
    </row>
    <row r="6" spans="1:9">
      <c r="A6" s="1" t="s">
        <v>41</v>
      </c>
      <c r="E6" s="1" t="s">
        <v>42</v>
      </c>
    </row>
    <row r="11" spans="1:9" ht="20.25">
      <c r="A11" s="69" t="s">
        <v>44</v>
      </c>
      <c r="B11" s="69"/>
      <c r="C11" s="69"/>
      <c r="D11" s="69"/>
      <c r="E11" s="69"/>
      <c r="F11" s="69"/>
      <c r="G11" s="69"/>
      <c r="H11" s="69"/>
      <c r="I11" s="69"/>
    </row>
    <row r="12" spans="1:9" ht="20.25">
      <c r="A12" s="69" t="s">
        <v>45</v>
      </c>
      <c r="B12" s="69"/>
      <c r="C12" s="69"/>
      <c r="D12" s="69"/>
      <c r="E12" s="69"/>
      <c r="F12" s="69"/>
      <c r="G12" s="69"/>
      <c r="H12" s="69"/>
      <c r="I12" s="69"/>
    </row>
    <row r="13" spans="1:9">
      <c r="H13" s="4"/>
      <c r="I13" s="5" t="s">
        <v>22</v>
      </c>
    </row>
    <row r="14" spans="1:9">
      <c r="H14" s="6" t="s">
        <v>23</v>
      </c>
      <c r="I14" s="7">
        <v>41633</v>
      </c>
    </row>
    <row r="15" spans="1:9" ht="18.75">
      <c r="A15" s="18" t="s">
        <v>132</v>
      </c>
      <c r="B15" s="18"/>
      <c r="C15" s="18"/>
      <c r="D15" s="18"/>
      <c r="E15" s="19"/>
      <c r="F15" s="2"/>
      <c r="H15" s="6" t="s">
        <v>24</v>
      </c>
      <c r="I15" s="5"/>
    </row>
    <row r="16" spans="1:9">
      <c r="A16" s="70" t="s">
        <v>58</v>
      </c>
      <c r="B16" s="70"/>
      <c r="C16" s="70"/>
      <c r="D16" s="70"/>
      <c r="E16" s="70"/>
      <c r="F16" s="70"/>
      <c r="H16" s="6" t="s">
        <v>43</v>
      </c>
      <c r="I16" s="5">
        <v>383</v>
      </c>
    </row>
    <row r="19" spans="1:89">
      <c r="A19" s="27"/>
      <c r="B19" s="27"/>
      <c r="C19" s="27"/>
      <c r="D19" s="65"/>
      <c r="E19" s="65"/>
      <c r="F19" s="65"/>
    </row>
    <row r="20" spans="1:89" ht="12.75" customHeight="1">
      <c r="A20" s="71" t="s">
        <v>8</v>
      </c>
      <c r="B20" s="73" t="s">
        <v>46</v>
      </c>
      <c r="C20" s="73"/>
      <c r="D20" s="73"/>
      <c r="E20" s="73"/>
      <c r="F20" s="73"/>
      <c r="G20" s="74" t="s">
        <v>47</v>
      </c>
      <c r="H20" s="75"/>
      <c r="I20" s="76"/>
    </row>
    <row r="21" spans="1:89" ht="25.5">
      <c r="A21" s="72"/>
      <c r="B21" s="25" t="s">
        <v>48</v>
      </c>
      <c r="C21" s="13" t="s">
        <v>49</v>
      </c>
      <c r="D21" s="13" t="s">
        <v>25</v>
      </c>
      <c r="E21" s="13" t="s">
        <v>26</v>
      </c>
      <c r="F21" s="13" t="s">
        <v>7</v>
      </c>
      <c r="G21" s="26" t="s">
        <v>50</v>
      </c>
      <c r="H21" s="26" t="s">
        <v>51</v>
      </c>
      <c r="I21" s="26" t="s">
        <v>52</v>
      </c>
    </row>
    <row r="22" spans="1:89">
      <c r="A22" s="14" t="s">
        <v>6</v>
      </c>
      <c r="B22" s="24" t="s">
        <v>0</v>
      </c>
      <c r="C22" s="14" t="s">
        <v>1</v>
      </c>
      <c r="D22" s="14" t="s">
        <v>2</v>
      </c>
      <c r="E22" s="14" t="s">
        <v>5</v>
      </c>
      <c r="F22" s="14" t="s">
        <v>3</v>
      </c>
      <c r="G22" s="14" t="s">
        <v>4</v>
      </c>
      <c r="H22" s="14" t="s">
        <v>32</v>
      </c>
      <c r="I22" s="14" t="s">
        <v>33</v>
      </c>
    </row>
    <row r="23" spans="1:89" ht="24">
      <c r="A23" s="28" t="s">
        <v>53</v>
      </c>
      <c r="B23" s="29"/>
      <c r="C23" s="29"/>
      <c r="D23" s="29"/>
      <c r="E23" s="29" t="s">
        <v>57</v>
      </c>
      <c r="F23" s="29"/>
      <c r="G23" s="30">
        <f>G24</f>
        <v>11407900</v>
      </c>
      <c r="H23" s="30">
        <f t="shared" ref="H23:I24" si="0">H24</f>
        <v>12254000</v>
      </c>
      <c r="I23" s="30">
        <f t="shared" si="0"/>
        <v>13215200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89" ht="12.75" customHeight="1">
      <c r="A24" s="31" t="s">
        <v>55</v>
      </c>
      <c r="B24" s="32" t="s">
        <v>56</v>
      </c>
      <c r="C24" s="32" t="s">
        <v>125</v>
      </c>
      <c r="D24" s="32" t="s">
        <v>121</v>
      </c>
      <c r="E24" s="32" t="s">
        <v>54</v>
      </c>
      <c r="F24" s="32" t="s">
        <v>27</v>
      </c>
      <c r="G24" s="39">
        <f>G25</f>
        <v>11407900</v>
      </c>
      <c r="H24" s="39">
        <f t="shared" si="0"/>
        <v>12254000</v>
      </c>
      <c r="I24" s="39">
        <f t="shared" si="0"/>
        <v>13215200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</row>
    <row r="25" spans="1:89" s="11" customFormat="1" ht="12.75" customHeight="1">
      <c r="A25" s="33" t="s">
        <v>28</v>
      </c>
      <c r="B25" s="34" t="s">
        <v>56</v>
      </c>
      <c r="C25" s="34" t="s">
        <v>125</v>
      </c>
      <c r="D25" s="42" t="s">
        <v>121</v>
      </c>
      <c r="E25" s="34" t="s">
        <v>54</v>
      </c>
      <c r="F25" s="51" t="s">
        <v>29</v>
      </c>
      <c r="G25" s="35">
        <f>G26+G29</f>
        <v>11407900</v>
      </c>
      <c r="H25" s="35">
        <f t="shared" ref="H25:I25" si="1">H26+H29</f>
        <v>12254000</v>
      </c>
      <c r="I25" s="35">
        <f t="shared" si="1"/>
        <v>13215200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89" s="11" customFormat="1" ht="12.75" customHeight="1">
      <c r="A26" s="33" t="s">
        <v>119</v>
      </c>
      <c r="B26" s="34" t="s">
        <v>56</v>
      </c>
      <c r="C26" s="34" t="s">
        <v>125</v>
      </c>
      <c r="D26" s="34" t="s">
        <v>122</v>
      </c>
      <c r="E26" s="34" t="s">
        <v>54</v>
      </c>
      <c r="F26" s="42" t="s">
        <v>9</v>
      </c>
      <c r="G26" s="38">
        <f>G27+G28</f>
        <v>8761800</v>
      </c>
      <c r="H26" s="38">
        <f t="shared" ref="H26:I26" si="2">H27+H28</f>
        <v>9411700</v>
      </c>
      <c r="I26" s="38">
        <f t="shared" si="2"/>
        <v>10149900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89" s="11" customFormat="1" ht="12.75" customHeight="1">
      <c r="A27" s="64" t="s">
        <v>120</v>
      </c>
      <c r="B27" s="34" t="s">
        <v>56</v>
      </c>
      <c r="C27" s="34" t="s">
        <v>125</v>
      </c>
      <c r="D27" s="34" t="s">
        <v>122</v>
      </c>
      <c r="E27" s="34" t="s">
        <v>54</v>
      </c>
      <c r="F27" s="37"/>
      <c r="G27" s="38">
        <v>8761800</v>
      </c>
      <c r="H27" s="38">
        <v>9411700</v>
      </c>
      <c r="I27" s="38">
        <v>10149900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89" s="11" customFormat="1" ht="12.75" customHeight="1">
      <c r="A28" s="33" t="s">
        <v>118</v>
      </c>
      <c r="B28" s="34" t="s">
        <v>56</v>
      </c>
      <c r="C28" s="34" t="s">
        <v>125</v>
      </c>
      <c r="D28" s="34" t="s">
        <v>123</v>
      </c>
      <c r="E28" s="34" t="s">
        <v>54</v>
      </c>
      <c r="F28" s="37"/>
      <c r="G28" s="38">
        <v>0</v>
      </c>
      <c r="H28" s="38">
        <v>0</v>
      </c>
      <c r="I28" s="38">
        <v>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89" s="11" customFormat="1" ht="12.75" customHeight="1">
      <c r="A29" s="33" t="s">
        <v>11</v>
      </c>
      <c r="B29" s="34" t="s">
        <v>56</v>
      </c>
      <c r="C29" s="34" t="s">
        <v>125</v>
      </c>
      <c r="D29" s="34" t="s">
        <v>121</v>
      </c>
      <c r="E29" s="34" t="s">
        <v>54</v>
      </c>
      <c r="F29" s="42" t="s">
        <v>10</v>
      </c>
      <c r="G29" s="38">
        <f>G30+G31</f>
        <v>2646100</v>
      </c>
      <c r="H29" s="38">
        <f t="shared" ref="H29:I29" si="3">H30+H31</f>
        <v>2842300</v>
      </c>
      <c r="I29" s="38">
        <f t="shared" si="3"/>
        <v>3065300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89" s="11" customFormat="1" ht="12.75" customHeight="1">
      <c r="A30" s="64" t="s">
        <v>120</v>
      </c>
      <c r="B30" s="34" t="s">
        <v>56</v>
      </c>
      <c r="C30" s="34" t="s">
        <v>125</v>
      </c>
      <c r="D30" s="34" t="s">
        <v>122</v>
      </c>
      <c r="E30" s="34" t="s">
        <v>54</v>
      </c>
      <c r="F30" s="37"/>
      <c r="G30" s="38">
        <v>2646100</v>
      </c>
      <c r="H30" s="38">
        <v>2842300</v>
      </c>
      <c r="I30" s="38">
        <v>3065300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89" s="11" customFormat="1" ht="12.75" customHeight="1">
      <c r="A31" s="33" t="s">
        <v>118</v>
      </c>
      <c r="B31" s="34" t="s">
        <v>56</v>
      </c>
      <c r="C31" s="34" t="s">
        <v>125</v>
      </c>
      <c r="D31" s="34" t="s">
        <v>123</v>
      </c>
      <c r="E31" s="34" t="s">
        <v>54</v>
      </c>
      <c r="F31" s="37"/>
      <c r="G31" s="38">
        <v>0</v>
      </c>
      <c r="H31" s="38">
        <v>0</v>
      </c>
      <c r="I31" s="38">
        <v>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89" s="11" customFormat="1" ht="24">
      <c r="A32" s="40" t="s">
        <v>59</v>
      </c>
      <c r="B32" s="29"/>
      <c r="C32" s="29"/>
      <c r="D32" s="29"/>
      <c r="E32" s="29" t="s">
        <v>57</v>
      </c>
      <c r="F32" s="29"/>
      <c r="G32" s="41">
        <f>G33</f>
        <v>9000</v>
      </c>
      <c r="H32" s="41">
        <f t="shared" ref="H32:I32" si="4">H33</f>
        <v>0</v>
      </c>
      <c r="I32" s="41">
        <f t="shared" si="4"/>
        <v>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s="11" customFormat="1" ht="12" customHeight="1">
      <c r="A33" s="46" t="s">
        <v>55</v>
      </c>
      <c r="B33" s="44" t="s">
        <v>56</v>
      </c>
      <c r="C33" s="44" t="s">
        <v>125</v>
      </c>
      <c r="D33" s="44" t="s">
        <v>123</v>
      </c>
      <c r="E33" s="44" t="s">
        <v>60</v>
      </c>
      <c r="F33" s="44" t="s">
        <v>27</v>
      </c>
      <c r="G33" s="45">
        <f>G34+G38</f>
        <v>9000</v>
      </c>
      <c r="H33" s="45">
        <f t="shared" ref="H33:I33" si="5">H34+H38</f>
        <v>0</v>
      </c>
      <c r="I33" s="45">
        <f t="shared" si="5"/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1" customFormat="1" ht="12" customHeight="1">
      <c r="A34" s="33" t="s">
        <v>28</v>
      </c>
      <c r="B34" s="37" t="s">
        <v>56</v>
      </c>
      <c r="C34" s="37" t="s">
        <v>125</v>
      </c>
      <c r="D34" s="37" t="s">
        <v>123</v>
      </c>
      <c r="E34" s="37" t="s">
        <v>60</v>
      </c>
      <c r="F34" s="37" t="s">
        <v>29</v>
      </c>
      <c r="G34" s="43">
        <f>G35</f>
        <v>3000</v>
      </c>
      <c r="H34" s="43">
        <f t="shared" ref="H34:I34" si="6">H35</f>
        <v>0</v>
      </c>
      <c r="I34" s="43">
        <f t="shared" si="6"/>
        <v>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s="11" customFormat="1" ht="12" customHeight="1">
      <c r="A35" s="47" t="s">
        <v>61</v>
      </c>
      <c r="B35" s="37" t="s">
        <v>56</v>
      </c>
      <c r="C35" s="37" t="s">
        <v>125</v>
      </c>
      <c r="D35" s="37" t="s">
        <v>123</v>
      </c>
      <c r="E35" s="37" t="s">
        <v>60</v>
      </c>
      <c r="F35" s="37" t="s">
        <v>12</v>
      </c>
      <c r="G35" s="43">
        <f>G36+G37</f>
        <v>3000</v>
      </c>
      <c r="H35" s="43">
        <f t="shared" ref="H35:I35" si="7">H36+H37</f>
        <v>0</v>
      </c>
      <c r="I35" s="43">
        <f t="shared" si="7"/>
        <v>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s="11" customFormat="1" ht="12" customHeight="1">
      <c r="A36" s="48" t="s">
        <v>62</v>
      </c>
      <c r="B36" s="37" t="s">
        <v>56</v>
      </c>
      <c r="C36" s="37" t="s">
        <v>125</v>
      </c>
      <c r="D36" s="37" t="s">
        <v>123</v>
      </c>
      <c r="E36" s="37" t="s">
        <v>60</v>
      </c>
      <c r="F36" s="37"/>
      <c r="G36" s="38">
        <v>3000</v>
      </c>
      <c r="H36" s="38">
        <v>0</v>
      </c>
      <c r="I36" s="38">
        <v>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1" customFormat="1" ht="12" customHeight="1">
      <c r="A37" s="48" t="s">
        <v>63</v>
      </c>
      <c r="B37" s="37" t="s">
        <v>56</v>
      </c>
      <c r="C37" s="37" t="s">
        <v>125</v>
      </c>
      <c r="D37" s="37" t="s">
        <v>123</v>
      </c>
      <c r="E37" s="37" t="s">
        <v>60</v>
      </c>
      <c r="F37" s="37"/>
      <c r="G37" s="38">
        <v>0</v>
      </c>
      <c r="H37" s="38">
        <v>0</v>
      </c>
      <c r="I37" s="38">
        <v>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s="11" customFormat="1" ht="12" customHeight="1">
      <c r="A38" s="47" t="s">
        <v>64</v>
      </c>
      <c r="B38" s="37" t="s">
        <v>56</v>
      </c>
      <c r="C38" s="37" t="s">
        <v>125</v>
      </c>
      <c r="D38" s="37" t="s">
        <v>123</v>
      </c>
      <c r="E38" s="37" t="s">
        <v>60</v>
      </c>
      <c r="F38" s="37" t="s">
        <v>30</v>
      </c>
      <c r="G38" s="43">
        <f>G39+G41</f>
        <v>6000</v>
      </c>
      <c r="H38" s="43">
        <f t="shared" ref="H38:I38" si="8">H39+H41</f>
        <v>0</v>
      </c>
      <c r="I38" s="43">
        <f t="shared" si="8"/>
        <v>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s="11" customFormat="1" ht="12" customHeight="1">
      <c r="A39" s="48" t="s">
        <v>66</v>
      </c>
      <c r="B39" s="37" t="s">
        <v>56</v>
      </c>
      <c r="C39" s="37" t="s">
        <v>125</v>
      </c>
      <c r="D39" s="37" t="s">
        <v>123</v>
      </c>
      <c r="E39" s="37" t="s">
        <v>60</v>
      </c>
      <c r="F39" s="37" t="s">
        <v>65</v>
      </c>
      <c r="G39" s="43">
        <f>G40</f>
        <v>1000</v>
      </c>
      <c r="H39" s="43">
        <f t="shared" ref="H39:I39" si="9">H40</f>
        <v>0</v>
      </c>
      <c r="I39" s="43">
        <f t="shared" si="9"/>
        <v>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1" customFormat="1" ht="12" customHeight="1">
      <c r="A40" s="48" t="s">
        <v>67</v>
      </c>
      <c r="B40" s="37" t="s">
        <v>56</v>
      </c>
      <c r="C40" s="37" t="s">
        <v>125</v>
      </c>
      <c r="D40" s="37" t="s">
        <v>123</v>
      </c>
      <c r="E40" s="37" t="s">
        <v>60</v>
      </c>
      <c r="F40" s="37"/>
      <c r="G40" s="38">
        <v>1000</v>
      </c>
      <c r="H40" s="38">
        <v>0</v>
      </c>
      <c r="I40" s="38"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1" customFormat="1" ht="12" customHeight="1">
      <c r="A41" s="48" t="s">
        <v>68</v>
      </c>
      <c r="B41" s="37" t="s">
        <v>56</v>
      </c>
      <c r="C41" s="37" t="s">
        <v>125</v>
      </c>
      <c r="D41" s="37" t="s">
        <v>123</v>
      </c>
      <c r="E41" s="37" t="s">
        <v>60</v>
      </c>
      <c r="F41" s="37" t="s">
        <v>69</v>
      </c>
      <c r="G41" s="43">
        <f>G42</f>
        <v>5000</v>
      </c>
      <c r="H41" s="43">
        <f t="shared" ref="H41:I41" si="10">H42</f>
        <v>0</v>
      </c>
      <c r="I41" s="43">
        <f t="shared" si="10"/>
        <v>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1" customFormat="1" ht="12" customHeight="1">
      <c r="A42" s="48" t="s">
        <v>70</v>
      </c>
      <c r="B42" s="37" t="s">
        <v>56</v>
      </c>
      <c r="C42" s="37" t="s">
        <v>125</v>
      </c>
      <c r="D42" s="37" t="s">
        <v>123</v>
      </c>
      <c r="E42" s="37" t="s">
        <v>60</v>
      </c>
      <c r="F42" s="42"/>
      <c r="G42" s="38">
        <v>5000</v>
      </c>
      <c r="H42" s="38">
        <v>0</v>
      </c>
      <c r="I42" s="38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1" customFormat="1" ht="24">
      <c r="A43" s="28" t="s">
        <v>71</v>
      </c>
      <c r="B43" s="29"/>
      <c r="C43" s="29"/>
      <c r="D43" s="29"/>
      <c r="E43" s="29" t="s">
        <v>72</v>
      </c>
      <c r="F43" s="29"/>
      <c r="G43" s="41">
        <f>G44+G50</f>
        <v>7000</v>
      </c>
      <c r="H43" s="41">
        <f t="shared" ref="H43:I43" si="11">H44+H50</f>
        <v>0</v>
      </c>
      <c r="I43" s="41">
        <f t="shared" si="11"/>
        <v>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s="11" customFormat="1" ht="12.75" customHeight="1">
      <c r="A44" s="46" t="s">
        <v>55</v>
      </c>
      <c r="B44" s="44" t="s">
        <v>56</v>
      </c>
      <c r="C44" s="44" t="s">
        <v>125</v>
      </c>
      <c r="D44" s="44" t="s">
        <v>123</v>
      </c>
      <c r="E44" s="44"/>
      <c r="F44" s="44" t="s">
        <v>27</v>
      </c>
      <c r="G44" s="45">
        <f>G45</f>
        <v>6000</v>
      </c>
      <c r="H44" s="45">
        <f t="shared" ref="H44:I44" si="12">H45</f>
        <v>0</v>
      </c>
      <c r="I44" s="45">
        <f t="shared" si="12"/>
        <v>0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1" customFormat="1" ht="12.75" customHeight="1">
      <c r="A45" s="33" t="s">
        <v>73</v>
      </c>
      <c r="B45" s="34" t="s">
        <v>56</v>
      </c>
      <c r="C45" s="34" t="s">
        <v>125</v>
      </c>
      <c r="D45" s="34" t="s">
        <v>123</v>
      </c>
      <c r="E45" s="34"/>
      <c r="F45" s="34" t="s">
        <v>30</v>
      </c>
      <c r="G45" s="52">
        <f>G46+G47+G48+G49</f>
        <v>6000</v>
      </c>
      <c r="H45" s="52">
        <f t="shared" ref="H45:I45" si="13">H46+H47+H48+H49</f>
        <v>0</v>
      </c>
      <c r="I45" s="52">
        <f t="shared" si="13"/>
        <v>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1" customFormat="1" ht="12.75" customHeight="1">
      <c r="A46" s="33" t="s">
        <v>13</v>
      </c>
      <c r="B46" s="34" t="s">
        <v>56</v>
      </c>
      <c r="C46" s="34" t="s">
        <v>125</v>
      </c>
      <c r="D46" s="34" t="s">
        <v>123</v>
      </c>
      <c r="E46" s="34"/>
      <c r="F46" s="34" t="s">
        <v>74</v>
      </c>
      <c r="G46" s="35">
        <v>5000</v>
      </c>
      <c r="H46" s="35">
        <v>0</v>
      </c>
      <c r="I46" s="35">
        <v>0</v>
      </c>
      <c r="J46" s="10"/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1" customFormat="1" ht="12.75" customHeight="1">
      <c r="A47" s="33" t="s">
        <v>75</v>
      </c>
      <c r="B47" s="34" t="s">
        <v>56</v>
      </c>
      <c r="C47" s="34" t="s">
        <v>125</v>
      </c>
      <c r="D47" s="34" t="s">
        <v>123</v>
      </c>
      <c r="E47" s="34"/>
      <c r="F47" s="34" t="s">
        <v>76</v>
      </c>
      <c r="G47" s="35">
        <v>0</v>
      </c>
      <c r="H47" s="35">
        <v>0</v>
      </c>
      <c r="I47" s="35">
        <v>0</v>
      </c>
      <c r="J47" s="10"/>
      <c r="K47" s="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1" customFormat="1" ht="12.75" customHeight="1">
      <c r="A48" s="33" t="s">
        <v>124</v>
      </c>
      <c r="B48" s="34" t="s">
        <v>56</v>
      </c>
      <c r="C48" s="34" t="s">
        <v>125</v>
      </c>
      <c r="D48" s="34" t="s">
        <v>123</v>
      </c>
      <c r="E48" s="34"/>
      <c r="F48" s="34" t="s">
        <v>77</v>
      </c>
      <c r="G48" s="35">
        <v>0</v>
      </c>
      <c r="H48" s="35">
        <v>0</v>
      </c>
      <c r="I48" s="35">
        <v>0</v>
      </c>
      <c r="J48" s="10"/>
      <c r="K48" s="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9" s="10" customFormat="1" ht="12.75" customHeight="1">
      <c r="A49" s="36" t="s">
        <v>78</v>
      </c>
      <c r="B49" s="34" t="s">
        <v>56</v>
      </c>
      <c r="C49" s="34" t="s">
        <v>125</v>
      </c>
      <c r="D49" s="34" t="s">
        <v>123</v>
      </c>
      <c r="E49" s="37"/>
      <c r="F49" s="37" t="s">
        <v>69</v>
      </c>
      <c r="G49" s="35">
        <v>1000</v>
      </c>
      <c r="H49" s="35">
        <v>0</v>
      </c>
      <c r="I49" s="35">
        <v>0</v>
      </c>
    </row>
    <row r="50" spans="1:9" s="10" customFormat="1" ht="12.75" customHeight="1">
      <c r="A50" s="36" t="s">
        <v>31</v>
      </c>
      <c r="B50" s="34" t="s">
        <v>56</v>
      </c>
      <c r="C50" s="34" t="s">
        <v>125</v>
      </c>
      <c r="D50" s="34" t="s">
        <v>123</v>
      </c>
      <c r="E50" s="37"/>
      <c r="F50" s="42" t="s">
        <v>79</v>
      </c>
      <c r="G50" s="52">
        <f>G51+G52</f>
        <v>1000</v>
      </c>
      <c r="H50" s="52">
        <f t="shared" ref="H50:I50" si="14">H51+H52</f>
        <v>0</v>
      </c>
      <c r="I50" s="52">
        <f t="shared" si="14"/>
        <v>0</v>
      </c>
    </row>
    <row r="51" spans="1:9" s="10" customFormat="1" ht="12.75" customHeight="1">
      <c r="A51" s="36" t="s">
        <v>17</v>
      </c>
      <c r="B51" s="34" t="s">
        <v>56</v>
      </c>
      <c r="C51" s="34" t="s">
        <v>125</v>
      </c>
      <c r="D51" s="34" t="s">
        <v>123</v>
      </c>
      <c r="E51" s="37"/>
      <c r="F51" s="37" t="s">
        <v>80</v>
      </c>
      <c r="G51" s="35">
        <v>0</v>
      </c>
      <c r="H51" s="35">
        <v>0</v>
      </c>
      <c r="I51" s="35">
        <v>0</v>
      </c>
    </row>
    <row r="52" spans="1:9" s="10" customFormat="1" ht="12.75" customHeight="1">
      <c r="A52" s="36" t="s">
        <v>18</v>
      </c>
      <c r="B52" s="34" t="s">
        <v>56</v>
      </c>
      <c r="C52" s="34" t="s">
        <v>125</v>
      </c>
      <c r="D52" s="34" t="s">
        <v>123</v>
      </c>
      <c r="E52" s="37"/>
      <c r="F52" s="37" t="s">
        <v>81</v>
      </c>
      <c r="G52" s="35">
        <v>1000</v>
      </c>
      <c r="H52" s="35">
        <v>0</v>
      </c>
      <c r="I52" s="35">
        <v>0</v>
      </c>
    </row>
    <row r="53" spans="1:9" s="10" customFormat="1" ht="36.75" customHeight="1">
      <c r="A53" s="54" t="s">
        <v>82</v>
      </c>
      <c r="B53" s="53"/>
      <c r="C53" s="53"/>
      <c r="D53" s="53"/>
      <c r="E53" s="29" t="s">
        <v>83</v>
      </c>
      <c r="F53" s="53"/>
      <c r="G53" s="60">
        <f>G54</f>
        <v>80000</v>
      </c>
      <c r="H53" s="60">
        <f t="shared" ref="H53:I54" si="15">H54</f>
        <v>0</v>
      </c>
      <c r="I53" s="60">
        <f t="shared" si="15"/>
        <v>0</v>
      </c>
    </row>
    <row r="54" spans="1:9" s="10" customFormat="1" ht="11.25" customHeight="1">
      <c r="A54" s="46" t="s">
        <v>55</v>
      </c>
      <c r="B54" s="44" t="s">
        <v>56</v>
      </c>
      <c r="C54" s="44" t="s">
        <v>125</v>
      </c>
      <c r="D54" s="44" t="s">
        <v>123</v>
      </c>
      <c r="E54" s="44"/>
      <c r="F54" s="44" t="s">
        <v>27</v>
      </c>
      <c r="G54" s="45">
        <f>G55</f>
        <v>80000</v>
      </c>
      <c r="H54" s="45">
        <f t="shared" si="15"/>
        <v>0</v>
      </c>
      <c r="I54" s="45">
        <f t="shared" si="15"/>
        <v>0</v>
      </c>
    </row>
    <row r="55" spans="1:9" s="10" customFormat="1" ht="11.25" customHeight="1">
      <c r="A55" s="48" t="s">
        <v>84</v>
      </c>
      <c r="B55" s="37" t="s">
        <v>56</v>
      </c>
      <c r="C55" s="37" t="s">
        <v>125</v>
      </c>
      <c r="D55" s="37" t="s">
        <v>123</v>
      </c>
      <c r="E55" s="37"/>
      <c r="F55" s="37" t="s">
        <v>30</v>
      </c>
      <c r="G55" s="50">
        <f>G56+G58</f>
        <v>80000</v>
      </c>
      <c r="H55" s="50">
        <f t="shared" ref="H55:I55" si="16">H56+H58</f>
        <v>0</v>
      </c>
      <c r="I55" s="50">
        <f t="shared" si="16"/>
        <v>0</v>
      </c>
    </row>
    <row r="56" spans="1:9" s="10" customFormat="1" ht="11.25" customHeight="1">
      <c r="A56" s="57" t="s">
        <v>15</v>
      </c>
      <c r="B56" s="37" t="s">
        <v>56</v>
      </c>
      <c r="C56" s="37" t="s">
        <v>125</v>
      </c>
      <c r="D56" s="37" t="s">
        <v>123</v>
      </c>
      <c r="E56" s="37"/>
      <c r="F56" s="37" t="s">
        <v>77</v>
      </c>
      <c r="G56" s="50">
        <f>G57</f>
        <v>80000</v>
      </c>
      <c r="H56" s="50">
        <f t="shared" ref="H56:I56" si="17">H57</f>
        <v>0</v>
      </c>
      <c r="I56" s="50">
        <f t="shared" si="17"/>
        <v>0</v>
      </c>
    </row>
    <row r="57" spans="1:9" s="10" customFormat="1" ht="11.25" customHeight="1">
      <c r="A57" s="57" t="s">
        <v>85</v>
      </c>
      <c r="B57" s="37" t="s">
        <v>56</v>
      </c>
      <c r="C57" s="37" t="s">
        <v>125</v>
      </c>
      <c r="D57" s="37" t="s">
        <v>123</v>
      </c>
      <c r="E57" s="37"/>
      <c r="F57" s="37"/>
      <c r="G57" s="50">
        <v>80000</v>
      </c>
      <c r="H57" s="50">
        <v>0</v>
      </c>
      <c r="I57" s="50">
        <v>0</v>
      </c>
    </row>
    <row r="58" spans="1:9" s="10" customFormat="1" ht="11.25" customHeight="1">
      <c r="A58" s="36" t="s">
        <v>16</v>
      </c>
      <c r="B58" s="37" t="s">
        <v>56</v>
      </c>
      <c r="C58" s="37" t="s">
        <v>125</v>
      </c>
      <c r="D58" s="37" t="s">
        <v>123</v>
      </c>
      <c r="E58" s="37"/>
      <c r="F58" s="37" t="s">
        <v>69</v>
      </c>
      <c r="G58" s="50">
        <v>0</v>
      </c>
      <c r="H58" s="50">
        <v>0</v>
      </c>
      <c r="I58" s="50">
        <v>0</v>
      </c>
    </row>
    <row r="59" spans="1:9" s="10" customFormat="1" ht="27.75" customHeight="1">
      <c r="A59" s="55" t="s">
        <v>126</v>
      </c>
      <c r="B59" s="53"/>
      <c r="C59" s="53"/>
      <c r="D59" s="53"/>
      <c r="E59" s="29" t="s">
        <v>86</v>
      </c>
      <c r="F59" s="53"/>
      <c r="G59" s="60">
        <f>G60+G77</f>
        <v>278000</v>
      </c>
      <c r="H59" s="60">
        <f t="shared" ref="H59:I59" si="18">H60+H77</f>
        <v>250000</v>
      </c>
      <c r="I59" s="60">
        <f t="shared" si="18"/>
        <v>319000</v>
      </c>
    </row>
    <row r="60" spans="1:9" s="10" customFormat="1" ht="12.75" customHeight="1">
      <c r="A60" s="46" t="s">
        <v>55</v>
      </c>
      <c r="B60" s="44" t="s">
        <v>56</v>
      </c>
      <c r="C60" s="44" t="s">
        <v>125</v>
      </c>
      <c r="D60" s="44" t="s">
        <v>123</v>
      </c>
      <c r="E60" s="44"/>
      <c r="F60" s="44" t="s">
        <v>27</v>
      </c>
      <c r="G60" s="45">
        <f>G61+G74</f>
        <v>214000</v>
      </c>
      <c r="H60" s="45">
        <f t="shared" ref="H60:I60" si="19">H61+H74</f>
        <v>201000</v>
      </c>
      <c r="I60" s="45">
        <f t="shared" si="19"/>
        <v>270000</v>
      </c>
    </row>
    <row r="61" spans="1:9" s="10" customFormat="1" ht="12.75" customHeight="1">
      <c r="A61" s="48" t="s">
        <v>84</v>
      </c>
      <c r="B61" s="37" t="s">
        <v>56</v>
      </c>
      <c r="C61" s="37" t="s">
        <v>125</v>
      </c>
      <c r="D61" s="37" t="s">
        <v>123</v>
      </c>
      <c r="E61" s="37"/>
      <c r="F61" s="37" t="s">
        <v>30</v>
      </c>
      <c r="G61" s="50">
        <f>G62+G63+G64+G68+G71</f>
        <v>213000</v>
      </c>
      <c r="H61" s="50">
        <f t="shared" ref="H61:I61" si="20">H62+H63+H64+H68+H71</f>
        <v>201000</v>
      </c>
      <c r="I61" s="50">
        <f t="shared" si="20"/>
        <v>270000</v>
      </c>
    </row>
    <row r="62" spans="1:9" s="10" customFormat="1" ht="12.75" customHeight="1">
      <c r="A62" s="33" t="s">
        <v>13</v>
      </c>
      <c r="B62" s="37" t="s">
        <v>56</v>
      </c>
      <c r="C62" s="37" t="s">
        <v>125</v>
      </c>
      <c r="D62" s="37" t="s">
        <v>123</v>
      </c>
      <c r="E62" s="37"/>
      <c r="F62" s="37" t="s">
        <v>74</v>
      </c>
      <c r="G62" s="50">
        <v>2000</v>
      </c>
      <c r="H62" s="50">
        <v>0</v>
      </c>
      <c r="I62" s="50">
        <v>0</v>
      </c>
    </row>
    <row r="63" spans="1:9" s="10" customFormat="1" ht="12.75" customHeight="1">
      <c r="A63" s="48" t="s">
        <v>14</v>
      </c>
      <c r="B63" s="37" t="s">
        <v>56</v>
      </c>
      <c r="C63" s="37" t="s">
        <v>125</v>
      </c>
      <c r="D63" s="37" t="s">
        <v>123</v>
      </c>
      <c r="E63" s="37"/>
      <c r="F63" s="37" t="s">
        <v>65</v>
      </c>
      <c r="G63" s="50">
        <v>1000</v>
      </c>
      <c r="H63" s="50">
        <v>0</v>
      </c>
      <c r="I63" s="50">
        <v>0</v>
      </c>
    </row>
    <row r="64" spans="1:9" s="10" customFormat="1" ht="12.75" customHeight="1">
      <c r="A64" s="58" t="s">
        <v>87</v>
      </c>
      <c r="B64" s="37" t="s">
        <v>56</v>
      </c>
      <c r="C64" s="37" t="s">
        <v>125</v>
      </c>
      <c r="D64" s="37" t="s">
        <v>123</v>
      </c>
      <c r="E64" s="37"/>
      <c r="F64" s="37" t="s">
        <v>88</v>
      </c>
      <c r="G64" s="50">
        <f>G65+G66+G67</f>
        <v>201000</v>
      </c>
      <c r="H64" s="50">
        <f t="shared" ref="H64:I64" si="21">H65+H66+H67</f>
        <v>201000</v>
      </c>
      <c r="I64" s="50">
        <f t="shared" si="21"/>
        <v>270000</v>
      </c>
    </row>
    <row r="65" spans="1:9" s="10" customFormat="1" ht="12.75" customHeight="1">
      <c r="A65" s="49" t="s">
        <v>89</v>
      </c>
      <c r="B65" s="37" t="s">
        <v>56</v>
      </c>
      <c r="C65" s="37" t="s">
        <v>125</v>
      </c>
      <c r="D65" s="37" t="s">
        <v>123</v>
      </c>
      <c r="E65" s="37"/>
      <c r="F65" s="37"/>
      <c r="G65" s="50">
        <v>154000</v>
      </c>
      <c r="H65" s="50">
        <v>154000</v>
      </c>
      <c r="I65" s="50">
        <v>170000</v>
      </c>
    </row>
    <row r="66" spans="1:9" s="10" customFormat="1" ht="12.75" customHeight="1">
      <c r="A66" s="49" t="s">
        <v>90</v>
      </c>
      <c r="B66" s="37" t="s">
        <v>56</v>
      </c>
      <c r="C66" s="37" t="s">
        <v>125</v>
      </c>
      <c r="D66" s="37" t="s">
        <v>123</v>
      </c>
      <c r="E66" s="37"/>
      <c r="F66" s="37"/>
      <c r="G66" s="50">
        <v>23000</v>
      </c>
      <c r="H66" s="50">
        <v>23000</v>
      </c>
      <c r="I66" s="50">
        <v>50000</v>
      </c>
    </row>
    <row r="67" spans="1:9" s="10" customFormat="1" ht="12.75" customHeight="1">
      <c r="A67" s="49" t="s">
        <v>91</v>
      </c>
      <c r="B67" s="37" t="s">
        <v>56</v>
      </c>
      <c r="C67" s="37" t="s">
        <v>125</v>
      </c>
      <c r="D67" s="37" t="s">
        <v>123</v>
      </c>
      <c r="E67" s="37"/>
      <c r="F67" s="37"/>
      <c r="G67" s="50">
        <v>24000</v>
      </c>
      <c r="H67" s="50">
        <v>24000</v>
      </c>
      <c r="I67" s="50">
        <v>50000</v>
      </c>
    </row>
    <row r="68" spans="1:9" s="10" customFormat="1" ht="12.75" customHeight="1">
      <c r="A68" s="56" t="s">
        <v>92</v>
      </c>
      <c r="B68" s="37" t="s">
        <v>56</v>
      </c>
      <c r="C68" s="37" t="s">
        <v>125</v>
      </c>
      <c r="D68" s="37" t="s">
        <v>123</v>
      </c>
      <c r="E68" s="37"/>
      <c r="F68" s="37" t="s">
        <v>77</v>
      </c>
      <c r="G68" s="59">
        <f>G69+G70</f>
        <v>7000</v>
      </c>
      <c r="H68" s="59">
        <f t="shared" ref="H68:I68" si="22">H69+H70</f>
        <v>0</v>
      </c>
      <c r="I68" s="59">
        <f t="shared" si="22"/>
        <v>0</v>
      </c>
    </row>
    <row r="69" spans="1:9" s="10" customFormat="1" ht="12.75" customHeight="1">
      <c r="A69" s="49" t="s">
        <v>93</v>
      </c>
      <c r="B69" s="37" t="s">
        <v>56</v>
      </c>
      <c r="C69" s="37" t="s">
        <v>125</v>
      </c>
      <c r="D69" s="37" t="s">
        <v>123</v>
      </c>
      <c r="E69" s="37"/>
      <c r="F69" s="37"/>
      <c r="G69" s="50">
        <v>7000</v>
      </c>
      <c r="H69" s="50">
        <v>0</v>
      </c>
      <c r="I69" s="50">
        <v>0</v>
      </c>
    </row>
    <row r="70" spans="1:9" s="10" customFormat="1" ht="12.75" customHeight="1">
      <c r="A70" s="49" t="s">
        <v>94</v>
      </c>
      <c r="B70" s="37" t="s">
        <v>56</v>
      </c>
      <c r="C70" s="37" t="s">
        <v>125</v>
      </c>
      <c r="D70" s="37" t="s">
        <v>123</v>
      </c>
      <c r="E70" s="37"/>
      <c r="F70" s="37"/>
      <c r="G70" s="50">
        <v>0</v>
      </c>
      <c r="H70" s="50">
        <v>0</v>
      </c>
      <c r="I70" s="50">
        <v>0</v>
      </c>
    </row>
    <row r="71" spans="1:9" s="10" customFormat="1" ht="12.75" customHeight="1">
      <c r="A71" s="58" t="s">
        <v>98</v>
      </c>
      <c r="B71" s="37" t="s">
        <v>56</v>
      </c>
      <c r="C71" s="37" t="s">
        <v>125</v>
      </c>
      <c r="D71" s="37" t="s">
        <v>123</v>
      </c>
      <c r="E71" s="37"/>
      <c r="F71" s="37" t="s">
        <v>69</v>
      </c>
      <c r="G71" s="59">
        <f>G72+G73</f>
        <v>2000</v>
      </c>
      <c r="H71" s="59">
        <f t="shared" ref="H71:I71" si="23">H72+H73</f>
        <v>0</v>
      </c>
      <c r="I71" s="59">
        <f t="shared" si="23"/>
        <v>0</v>
      </c>
    </row>
    <row r="72" spans="1:9" s="10" customFormat="1" ht="12.75" customHeight="1">
      <c r="A72" s="49" t="s">
        <v>95</v>
      </c>
      <c r="B72" s="37" t="s">
        <v>56</v>
      </c>
      <c r="C72" s="37" t="s">
        <v>125</v>
      </c>
      <c r="D72" s="37" t="s">
        <v>123</v>
      </c>
      <c r="E72" s="37"/>
      <c r="F72" s="37"/>
      <c r="G72" s="50">
        <v>0</v>
      </c>
      <c r="H72" s="50">
        <v>0</v>
      </c>
      <c r="I72" s="50">
        <v>0</v>
      </c>
    </row>
    <row r="73" spans="1:9" s="10" customFormat="1" ht="12.75" customHeight="1">
      <c r="A73" s="49" t="s">
        <v>96</v>
      </c>
      <c r="B73" s="37" t="s">
        <v>56</v>
      </c>
      <c r="C73" s="37" t="s">
        <v>125</v>
      </c>
      <c r="D73" s="37" t="s">
        <v>123</v>
      </c>
      <c r="E73" s="37"/>
      <c r="F73" s="37"/>
      <c r="G73" s="50">
        <v>2000</v>
      </c>
      <c r="H73" s="50">
        <v>0</v>
      </c>
      <c r="I73" s="50">
        <v>0</v>
      </c>
    </row>
    <row r="74" spans="1:9" s="10" customFormat="1" ht="12.75" customHeight="1">
      <c r="A74" s="58" t="s">
        <v>97</v>
      </c>
      <c r="B74" s="37" t="s">
        <v>56</v>
      </c>
      <c r="C74" s="37" t="s">
        <v>125</v>
      </c>
      <c r="D74" s="37"/>
      <c r="E74" s="37"/>
      <c r="F74" s="42" t="s">
        <v>99</v>
      </c>
      <c r="G74" s="59">
        <f>G75+G76</f>
        <v>1000</v>
      </c>
      <c r="H74" s="59">
        <f t="shared" ref="H74:I74" si="24">H75+H76</f>
        <v>0</v>
      </c>
      <c r="I74" s="59">
        <f t="shared" si="24"/>
        <v>0</v>
      </c>
    </row>
    <row r="75" spans="1:9" s="10" customFormat="1" ht="12.75" customHeight="1">
      <c r="A75" s="49" t="s">
        <v>131</v>
      </c>
      <c r="B75" s="37" t="s">
        <v>56</v>
      </c>
      <c r="C75" s="37" t="s">
        <v>125</v>
      </c>
      <c r="D75" s="37" t="s">
        <v>123</v>
      </c>
      <c r="E75" s="37"/>
      <c r="F75" s="37"/>
      <c r="G75" s="50">
        <v>1000</v>
      </c>
      <c r="H75" s="50">
        <v>0</v>
      </c>
      <c r="I75" s="50">
        <v>0</v>
      </c>
    </row>
    <row r="76" spans="1:9" s="10" customFormat="1" ht="12.75" customHeight="1">
      <c r="A76" s="49" t="s">
        <v>127</v>
      </c>
      <c r="B76" s="37" t="s">
        <v>56</v>
      </c>
      <c r="C76" s="37" t="s">
        <v>125</v>
      </c>
      <c r="D76" s="37" t="s">
        <v>122</v>
      </c>
      <c r="E76" s="37"/>
      <c r="F76" s="37"/>
      <c r="G76" s="50">
        <v>0</v>
      </c>
      <c r="H76" s="50">
        <v>0</v>
      </c>
      <c r="I76" s="50">
        <v>0</v>
      </c>
    </row>
    <row r="77" spans="1:9" s="10" customFormat="1" ht="12.75" customHeight="1">
      <c r="A77" s="58" t="s">
        <v>31</v>
      </c>
      <c r="B77" s="37" t="s">
        <v>56</v>
      </c>
      <c r="C77" s="37" t="s">
        <v>125</v>
      </c>
      <c r="D77" s="37" t="s">
        <v>123</v>
      </c>
      <c r="E77" s="42"/>
      <c r="F77" s="42" t="s">
        <v>79</v>
      </c>
      <c r="G77" s="59">
        <f>G78+G81</f>
        <v>64000</v>
      </c>
      <c r="H77" s="59">
        <f t="shared" ref="H77:I77" si="25">H78+H81</f>
        <v>49000</v>
      </c>
      <c r="I77" s="59">
        <f t="shared" si="25"/>
        <v>49000</v>
      </c>
    </row>
    <row r="78" spans="1:9" s="10" customFormat="1" ht="12.75" customHeight="1">
      <c r="A78" s="58" t="s">
        <v>130</v>
      </c>
      <c r="B78" s="37" t="s">
        <v>56</v>
      </c>
      <c r="C78" s="37" t="s">
        <v>125</v>
      </c>
      <c r="D78" s="37"/>
      <c r="E78" s="42"/>
      <c r="F78" s="42" t="s">
        <v>80</v>
      </c>
      <c r="G78" s="59">
        <f>G79+G80</f>
        <v>50000</v>
      </c>
      <c r="H78" s="59">
        <f t="shared" ref="H78:I78" si="26">H79+H80</f>
        <v>47000</v>
      </c>
      <c r="I78" s="59">
        <f t="shared" si="26"/>
        <v>47000</v>
      </c>
    </row>
    <row r="79" spans="1:9" s="10" customFormat="1" ht="12.75" customHeight="1">
      <c r="A79" s="49" t="s">
        <v>129</v>
      </c>
      <c r="B79" s="37" t="s">
        <v>56</v>
      </c>
      <c r="C79" s="37" t="s">
        <v>125</v>
      </c>
      <c r="D79" s="37" t="s">
        <v>123</v>
      </c>
      <c r="E79" s="37"/>
      <c r="F79" s="37"/>
      <c r="G79" s="50">
        <v>3000</v>
      </c>
      <c r="H79" s="50">
        <v>0</v>
      </c>
      <c r="I79" s="50">
        <v>0</v>
      </c>
    </row>
    <row r="80" spans="1:9" s="10" customFormat="1" ht="30" customHeight="1">
      <c r="A80" s="49" t="s">
        <v>128</v>
      </c>
      <c r="B80" s="37" t="s">
        <v>56</v>
      </c>
      <c r="C80" s="37" t="s">
        <v>125</v>
      </c>
      <c r="D80" s="37" t="s">
        <v>122</v>
      </c>
      <c r="E80" s="37"/>
      <c r="F80" s="37"/>
      <c r="G80" s="50">
        <v>47000</v>
      </c>
      <c r="H80" s="50">
        <v>47000</v>
      </c>
      <c r="I80" s="50">
        <v>47000</v>
      </c>
    </row>
    <row r="81" spans="1:9" s="10" customFormat="1" ht="12.75" customHeight="1">
      <c r="A81" s="49" t="s">
        <v>100</v>
      </c>
      <c r="B81" s="37" t="s">
        <v>56</v>
      </c>
      <c r="C81" s="37" t="s">
        <v>125</v>
      </c>
      <c r="D81" s="37"/>
      <c r="E81" s="37"/>
      <c r="F81" s="37" t="s">
        <v>81</v>
      </c>
      <c r="G81" s="50">
        <f>G82+G83+G84+G85+G86+G87+G88+G89+G90</f>
        <v>14000</v>
      </c>
      <c r="H81" s="50">
        <f t="shared" ref="H81:I81" si="27">H82+H83+H84+H85+H86+H87+H88+H89+H90</f>
        <v>2000</v>
      </c>
      <c r="I81" s="50">
        <f t="shared" si="27"/>
        <v>2000</v>
      </c>
    </row>
    <row r="82" spans="1:9" s="10" customFormat="1" ht="12.75" customHeight="1">
      <c r="A82" s="49" t="s">
        <v>101</v>
      </c>
      <c r="B82" s="37" t="s">
        <v>56</v>
      </c>
      <c r="C82" s="37" t="s">
        <v>125</v>
      </c>
      <c r="D82" s="37" t="s">
        <v>123</v>
      </c>
      <c r="E82" s="37"/>
      <c r="F82" s="37"/>
      <c r="G82" s="50">
        <v>0</v>
      </c>
      <c r="H82" s="50">
        <v>0</v>
      </c>
      <c r="I82" s="50">
        <v>0</v>
      </c>
    </row>
    <row r="83" spans="1:9" s="10" customFormat="1" ht="12.75" customHeight="1">
      <c r="A83" s="49" t="s">
        <v>102</v>
      </c>
      <c r="B83" s="37" t="s">
        <v>56</v>
      </c>
      <c r="C83" s="37" t="s">
        <v>125</v>
      </c>
      <c r="D83" s="37" t="s">
        <v>123</v>
      </c>
      <c r="E83" s="37"/>
      <c r="F83" s="37"/>
      <c r="G83" s="50">
        <v>1000</v>
      </c>
      <c r="H83" s="50">
        <v>0</v>
      </c>
      <c r="I83" s="50">
        <v>0</v>
      </c>
    </row>
    <row r="84" spans="1:9" s="10" customFormat="1" ht="12.75" customHeight="1">
      <c r="A84" s="49" t="s">
        <v>103</v>
      </c>
      <c r="B84" s="37" t="s">
        <v>56</v>
      </c>
      <c r="C84" s="37" t="s">
        <v>125</v>
      </c>
      <c r="D84" s="37" t="s">
        <v>123</v>
      </c>
      <c r="E84" s="37"/>
      <c r="F84" s="37"/>
      <c r="G84" s="50">
        <v>3000</v>
      </c>
      <c r="H84" s="50">
        <v>0</v>
      </c>
      <c r="I84" s="50">
        <v>0</v>
      </c>
    </row>
    <row r="85" spans="1:9" s="10" customFormat="1" ht="12.75" customHeight="1">
      <c r="A85" s="49" t="s">
        <v>104</v>
      </c>
      <c r="B85" s="37" t="s">
        <v>56</v>
      </c>
      <c r="C85" s="37" t="s">
        <v>125</v>
      </c>
      <c r="D85" s="37" t="s">
        <v>123</v>
      </c>
      <c r="E85" s="37"/>
      <c r="F85" s="37"/>
      <c r="G85" s="50">
        <v>0</v>
      </c>
      <c r="H85" s="50">
        <v>0</v>
      </c>
      <c r="I85" s="50">
        <v>0</v>
      </c>
    </row>
    <row r="86" spans="1:9" s="10" customFormat="1" ht="12.75" customHeight="1">
      <c r="A86" s="49" t="s">
        <v>105</v>
      </c>
      <c r="B86" s="37" t="s">
        <v>56</v>
      </c>
      <c r="C86" s="37" t="s">
        <v>125</v>
      </c>
      <c r="D86" s="37" t="s">
        <v>123</v>
      </c>
      <c r="E86" s="37"/>
      <c r="F86" s="37"/>
      <c r="G86" s="50">
        <v>1000</v>
      </c>
      <c r="H86" s="50">
        <v>0</v>
      </c>
      <c r="I86" s="50">
        <v>0</v>
      </c>
    </row>
    <row r="87" spans="1:9" s="10" customFormat="1" ht="12.75" customHeight="1">
      <c r="A87" s="49" t="s">
        <v>106</v>
      </c>
      <c r="B87" s="37" t="s">
        <v>56</v>
      </c>
      <c r="C87" s="37" t="s">
        <v>125</v>
      </c>
      <c r="D87" s="37" t="s">
        <v>123</v>
      </c>
      <c r="E87" s="37"/>
      <c r="F87" s="37"/>
      <c r="G87" s="50">
        <v>0</v>
      </c>
      <c r="H87" s="50">
        <v>0</v>
      </c>
      <c r="I87" s="50">
        <v>0</v>
      </c>
    </row>
    <row r="88" spans="1:9" s="10" customFormat="1" ht="12.75" customHeight="1">
      <c r="A88" s="49" t="s">
        <v>107</v>
      </c>
      <c r="B88" s="37" t="s">
        <v>56</v>
      </c>
      <c r="C88" s="37" t="s">
        <v>125</v>
      </c>
      <c r="D88" s="37" t="s">
        <v>123</v>
      </c>
      <c r="E88" s="37"/>
      <c r="F88" s="37"/>
      <c r="G88" s="50">
        <v>7000</v>
      </c>
      <c r="H88" s="50">
        <v>0</v>
      </c>
      <c r="I88" s="50">
        <v>0</v>
      </c>
    </row>
    <row r="89" spans="1:9" s="10" customFormat="1" ht="12.75" customHeight="1">
      <c r="A89" s="49" t="s">
        <v>108</v>
      </c>
      <c r="B89" s="37" t="s">
        <v>56</v>
      </c>
      <c r="C89" s="37" t="s">
        <v>125</v>
      </c>
      <c r="D89" s="37" t="s">
        <v>123</v>
      </c>
      <c r="E89" s="37"/>
      <c r="F89" s="37"/>
      <c r="G89" s="50">
        <v>0</v>
      </c>
      <c r="H89" s="50">
        <v>0</v>
      </c>
      <c r="I89" s="50">
        <v>0</v>
      </c>
    </row>
    <row r="90" spans="1:9" s="10" customFormat="1" ht="12.75" customHeight="1">
      <c r="A90" s="58" t="s">
        <v>109</v>
      </c>
      <c r="B90" s="37" t="s">
        <v>56</v>
      </c>
      <c r="C90" s="37" t="s">
        <v>125</v>
      </c>
      <c r="D90" s="37" t="s">
        <v>122</v>
      </c>
      <c r="E90" s="37"/>
      <c r="F90" s="37" t="s">
        <v>81</v>
      </c>
      <c r="G90" s="50">
        <v>2000</v>
      </c>
      <c r="H90" s="50">
        <v>2000</v>
      </c>
      <c r="I90" s="50">
        <v>2000</v>
      </c>
    </row>
    <row r="91" spans="1:9" s="10" customFormat="1" ht="14.25" customHeight="1">
      <c r="A91" s="63" t="s">
        <v>111</v>
      </c>
      <c r="B91" s="29"/>
      <c r="C91" s="29"/>
      <c r="D91" s="29"/>
      <c r="E91" s="29" t="s">
        <v>116</v>
      </c>
      <c r="F91" s="29"/>
      <c r="G91" s="60">
        <f>G92+G95</f>
        <v>0</v>
      </c>
      <c r="H91" s="60">
        <f>H92+H95</f>
        <v>0</v>
      </c>
      <c r="I91" s="60">
        <f t="shared" ref="I91" si="28">I92+I95</f>
        <v>0</v>
      </c>
    </row>
    <row r="92" spans="1:9" s="10" customFormat="1" ht="22.5" customHeight="1">
      <c r="A92" s="54" t="s">
        <v>114</v>
      </c>
      <c r="B92" s="53"/>
      <c r="C92" s="53"/>
      <c r="D92" s="53"/>
      <c r="E92" s="29" t="s">
        <v>112</v>
      </c>
      <c r="F92" s="29"/>
      <c r="G92" s="60">
        <f>G94</f>
        <v>0</v>
      </c>
      <c r="H92" s="60">
        <f t="shared" ref="H92:I92" si="29">H94</f>
        <v>0</v>
      </c>
      <c r="I92" s="60">
        <f t="shared" si="29"/>
        <v>0</v>
      </c>
    </row>
    <row r="93" spans="1:9" s="10" customFormat="1" ht="12.75" customHeight="1">
      <c r="A93" s="46" t="s">
        <v>55</v>
      </c>
      <c r="B93" s="44" t="s">
        <v>56</v>
      </c>
      <c r="C93" s="44" t="s">
        <v>125</v>
      </c>
      <c r="D93" s="44" t="s">
        <v>121</v>
      </c>
      <c r="E93" s="44"/>
      <c r="F93" s="44" t="s">
        <v>27</v>
      </c>
      <c r="G93" s="45"/>
      <c r="H93" s="62"/>
      <c r="I93" s="62"/>
    </row>
    <row r="94" spans="1:9" s="10" customFormat="1" ht="12.75" customHeight="1">
      <c r="A94" s="49" t="s">
        <v>113</v>
      </c>
      <c r="B94" s="37" t="s">
        <v>56</v>
      </c>
      <c r="C94" s="37" t="s">
        <v>125</v>
      </c>
      <c r="D94" s="37" t="s">
        <v>123</v>
      </c>
      <c r="E94" s="37"/>
      <c r="F94" s="37" t="s">
        <v>99</v>
      </c>
      <c r="G94" s="50">
        <v>0</v>
      </c>
      <c r="H94" s="50">
        <v>0</v>
      </c>
      <c r="I94" s="50">
        <v>0</v>
      </c>
    </row>
    <row r="95" spans="1:9" s="10" customFormat="1" ht="12.75" customHeight="1">
      <c r="A95" s="54" t="s">
        <v>115</v>
      </c>
      <c r="B95" s="53" t="s">
        <v>56</v>
      </c>
      <c r="C95" s="53" t="s">
        <v>125</v>
      </c>
      <c r="D95" s="53" t="s">
        <v>123</v>
      </c>
      <c r="E95" s="29" t="s">
        <v>117</v>
      </c>
      <c r="F95" s="29" t="s">
        <v>27</v>
      </c>
      <c r="G95" s="60">
        <f>G97</f>
        <v>0</v>
      </c>
      <c r="H95" s="60">
        <f t="shared" ref="H95:I95" si="30">H97</f>
        <v>0</v>
      </c>
      <c r="I95" s="60">
        <f t="shared" si="30"/>
        <v>0</v>
      </c>
    </row>
    <row r="96" spans="1:9" s="10" customFormat="1" ht="12.75" customHeight="1">
      <c r="A96" s="46" t="s">
        <v>55</v>
      </c>
      <c r="B96" s="44" t="s">
        <v>56</v>
      </c>
      <c r="C96" s="44" t="s">
        <v>125</v>
      </c>
      <c r="D96" s="44" t="s">
        <v>121</v>
      </c>
      <c r="E96" s="44"/>
      <c r="F96" s="44" t="s">
        <v>27</v>
      </c>
      <c r="G96" s="62"/>
      <c r="H96" s="62"/>
      <c r="I96" s="62"/>
    </row>
    <row r="97" spans="1:23" s="10" customFormat="1" ht="12.75" customHeight="1">
      <c r="A97" s="49" t="s">
        <v>113</v>
      </c>
      <c r="B97" s="37" t="s">
        <v>56</v>
      </c>
      <c r="C97" s="37" t="s">
        <v>125</v>
      </c>
      <c r="D97" s="37" t="s">
        <v>123</v>
      </c>
      <c r="E97" s="37"/>
      <c r="F97" s="37" t="s">
        <v>99</v>
      </c>
      <c r="G97" s="50">
        <v>0</v>
      </c>
      <c r="H97" s="50">
        <v>0</v>
      </c>
      <c r="I97" s="50">
        <v>0</v>
      </c>
    </row>
    <row r="98" spans="1:23" ht="13.5" customHeight="1">
      <c r="A98" s="12" t="s">
        <v>110</v>
      </c>
      <c r="B98" s="51"/>
      <c r="C98" s="51"/>
      <c r="D98" s="51"/>
      <c r="E98" s="51"/>
      <c r="F98" s="51"/>
      <c r="G98" s="61">
        <f>G23+G32+G43+G53+G59+G91</f>
        <v>11781900</v>
      </c>
      <c r="H98" s="61">
        <f>H23+H32+H43+H53+H59+H91</f>
        <v>12504000</v>
      </c>
      <c r="I98" s="61">
        <f>I23+I32+I43+I53+I59+I91</f>
        <v>13534200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>
      <c r="A99" s="21"/>
      <c r="B99" s="22"/>
      <c r="C99" s="22"/>
      <c r="D99" s="22"/>
      <c r="E99" s="22"/>
      <c r="F99" s="22"/>
      <c r="G99" s="23"/>
      <c r="H99" s="23"/>
      <c r="I99" s="23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>
      <c r="A100" s="21"/>
      <c r="B100" s="22"/>
      <c r="C100" s="22"/>
      <c r="D100" s="22"/>
      <c r="E100" s="22"/>
      <c r="F100" s="22"/>
      <c r="G100" s="23"/>
      <c r="H100" s="23"/>
      <c r="I100" s="23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>
      <c r="A101" s="21"/>
      <c r="B101" s="22"/>
      <c r="C101" s="22"/>
      <c r="D101" s="22"/>
      <c r="E101" s="22"/>
      <c r="F101" s="22"/>
      <c r="G101" s="23"/>
      <c r="H101" s="23"/>
      <c r="I101" s="23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>
      <c r="A102" s="21"/>
      <c r="B102" s="22"/>
      <c r="C102" s="22"/>
      <c r="D102" s="22"/>
      <c r="E102" s="22"/>
      <c r="F102" s="22"/>
      <c r="G102" s="23"/>
      <c r="H102" s="23"/>
      <c r="I102" s="23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5" spans="1:23">
      <c r="A105" s="1" t="s">
        <v>39</v>
      </c>
      <c r="D105" s="67"/>
      <c r="E105" s="67"/>
      <c r="F105" s="16"/>
      <c r="G105" s="67" t="s">
        <v>134</v>
      </c>
      <c r="H105" s="67"/>
      <c r="I105" s="67"/>
    </row>
    <row r="106" spans="1:23">
      <c r="D106" s="68" t="s">
        <v>20</v>
      </c>
      <c r="E106" s="68"/>
      <c r="F106" s="16"/>
      <c r="G106" s="68" t="s">
        <v>21</v>
      </c>
      <c r="H106" s="68"/>
      <c r="I106" s="68"/>
    </row>
    <row r="107" spans="1:23">
      <c r="G107" s="15"/>
      <c r="H107" s="15"/>
      <c r="I107" s="15"/>
    </row>
    <row r="108" spans="1:23">
      <c r="A108" s="1" t="s">
        <v>19</v>
      </c>
      <c r="D108" s="67"/>
      <c r="E108" s="67"/>
      <c r="G108" s="67" t="s">
        <v>133</v>
      </c>
      <c r="H108" s="67"/>
      <c r="I108" s="67"/>
    </row>
    <row r="109" spans="1:23">
      <c r="D109" s="66" t="s">
        <v>20</v>
      </c>
      <c r="E109" s="66"/>
      <c r="G109" s="66" t="s">
        <v>21</v>
      </c>
      <c r="H109" s="66"/>
      <c r="I109" s="66"/>
    </row>
    <row r="110" spans="1:23">
      <c r="G110" s="15"/>
      <c r="H110" s="15"/>
      <c r="I110" s="15"/>
    </row>
    <row r="111" spans="1:23">
      <c r="G111" s="15"/>
      <c r="H111" s="15"/>
      <c r="I111" s="15"/>
    </row>
    <row r="112" spans="1:23">
      <c r="A112" s="1" t="s">
        <v>34</v>
      </c>
      <c r="G112" s="15"/>
      <c r="H112" s="15"/>
      <c r="I112" s="15"/>
    </row>
  </sheetData>
  <mergeCells count="14">
    <mergeCell ref="A11:I11"/>
    <mergeCell ref="A12:I12"/>
    <mergeCell ref="A16:F16"/>
    <mergeCell ref="A20:A21"/>
    <mergeCell ref="B20:F20"/>
    <mergeCell ref="G20:I20"/>
    <mergeCell ref="D109:E109"/>
    <mergeCell ref="G109:I109"/>
    <mergeCell ref="D105:E105"/>
    <mergeCell ref="G105:I105"/>
    <mergeCell ref="D106:E106"/>
    <mergeCell ref="G106:I106"/>
    <mergeCell ref="D108:E108"/>
    <mergeCell ref="G108:I108"/>
  </mergeCells>
  <pageMargins left="0.7" right="0.7" top="0.75" bottom="0.75" header="0.3" footer="0.3"/>
  <pageSetup paperSize="9" scale="76" orientation="portrait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Куватская СОШ</vt:lpstr>
      <vt:lpstr>'Куватская СОШ'!Область_печати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2014-01-30T02:48:47Z</cp:lastPrinted>
  <dcterms:created xsi:type="dcterms:W3CDTF">1996-10-08T23:32:33Z</dcterms:created>
  <dcterms:modified xsi:type="dcterms:W3CDTF">2014-02-07T08:42:57Z</dcterms:modified>
</cp:coreProperties>
</file>